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ya\Downloads\"/>
    </mc:Choice>
  </mc:AlternateContent>
  <bookViews>
    <workbookView xWindow="0" yWindow="0" windowWidth="23040" windowHeight="8904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F24" i="1" s="1"/>
  <c r="B14" i="1"/>
  <c r="A14" i="1"/>
  <c r="L24" i="1"/>
  <c r="J24" i="1"/>
  <c r="L62" i="1" l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L196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<sst xmlns="http://schemas.openxmlformats.org/spreadsheetml/2006/main" count="385" uniqueCount="147">
  <si>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</si>
  <si>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</si>
  <si>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</si>
  <si>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</si>
  <si>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</si>
  <si>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</si>
  <si>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</si>
  <si>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</si>
  <si>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</si>
  <si>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</si>
  <si>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</si>
  <si>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</si>
  <si>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</si>
  <si>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</si>
  <si>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</si>
  <si>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</si>
  <si>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</si>
  <si>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</si>
  <si>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</si>
  <si>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</si>
  <si>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</si>
  <si>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</si>
  <si>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</si>
  <si>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</si>
  <si>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</si>
  <si>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</si>
  <si>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</si>
  <si>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</si>
  <si>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</si>
  <si>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</si>
  <si>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</si>
  <si>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</si>
  <si>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</si>
  <si>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</si>
  <si>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</si>
  <si>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</si>
  <si>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</si>
  <si>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</si>
  <si>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</si>
  <si>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</si>
  <si>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</si>
  <si>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</si>
  <si>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</si>
  <si>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</si>
  <si>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</si>
  <si>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</si>
  <si>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</si>
  <si>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</si>
  <si>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</si>
  <si>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</si>
  <si>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</si>
  <si>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</si>
  <si>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</si>
  <si>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</si>
  <si>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</si>
  <si>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</si>
  <si>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</si>
  <si>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</si>
  <si>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</si>
  <si>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</si>
  <si>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</si>
  <si>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</si>
  <si>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</si>
  <si>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</si>
  <si>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</si>
  <si>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 xml:space="preserve">Борщ со сметаной 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</si>
  <si>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</si>
  <si>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</si>
  <si>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</si>
  <si>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</si>
  <si>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Запеканка картофельная с мясом с соусом сметанным с томатом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</si>
  <si>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</si>
  <si>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</si>
  <si>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</si>
  <si>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</si>
  <si>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</si>
  <si>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</si>
  <si>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</si>
  <si>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</si>
  <si>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</si>
  <si>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</si>
  <si>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</si>
  <si>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</si>
  <si>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</si>
  <si>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</si>
  <si>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</si>
  <si>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</si>
  <si>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</si>
  <si>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</si>
  <si>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</si>
  <si>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</si>
  <si>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</si>
  <si>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</si>
  <si>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</si>
  <si>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</si>
  <si>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</si>
  <si>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</si>
  <si>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</si>
  <si>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</si>
  <si>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</si>
  <si>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</si>
  <si>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430/1994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</si>
  <si>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</si>
  <si>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</si>
  <si>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</si>
  <si>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</si>
  <si>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</si>
  <si>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</si>
  <si>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</si>
  <si>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</si>
  <si>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</si>
  <si>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</si>
  <si>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</si>
  <si>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</si>
  <si>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</si>
  <si>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</si>
  <si>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</si>
  <si>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</si>
  <si>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Какао с молоком</t>
  </si>
  <si>
    <t>пром</t>
  </si>
  <si>
    <t>ттк 442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</si>
  <si>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</si>
  <si>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</si>
  <si>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</si>
  <si>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</si>
  <si>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</si>
  <si>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</si>
  <si>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</si>
  <si>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</si>
  <si>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</si>
  <si>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</si>
  <si>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</si>
  <si>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</si>
  <si>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</si>
  <si>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</si>
  <si>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</si>
  <si>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</si>
  <si>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</si>
  <si>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</si>
  <si>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</si>
  <si>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</si>
  <si>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</si>
  <si>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Капуста тушеная с куркумой</t>
  </si>
  <si>
    <t>ттк 393</t>
  </si>
  <si>
    <t>Плов из мяса птицы с куркумой</t>
  </si>
  <si>
    <t>Директор OOO "ШБС №11"</t>
  </si>
  <si>
    <t>Т.И. Зубрицкая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</si>
</sst>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6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6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6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5" fillId="4" borderId="5" xfId="0" applyNumberFormat="1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7" fontId="16" fillId="4" borderId="5" xfId="0" applyNumberFormat="1" applyFont="1" applyFill="1" applyBorder="1" applyAlignment="1">
      <alignment horizontal="left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35" style="2" customWidth="1"/>
    <col min="6" max="6" width="10.554687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02">
        <v>46</v>
      </c>
      <c r="D1" s="103"/>
      <c r="E1" s="103"/>
      <c r="F1" s="12" t="s">
        <v>16</v>
      </c>
      <c r="G1" s="2" t="s">
        <v>17</v>
      </c>
      <c r="H1" s="104" t="s">
        <v>145</v>
      </c>
      <c r="I1" s="104"/>
      <c r="J1" s="104"/>
      <c r="K1" s="104"/>
    </row>
    <row r="2" spans="1:12" ht="17.399999999999999" x14ac:dyDescent="0.25">
      <c r="A2" s="35" t="s">
        <v>6</v>
      </c>
      <c r="C2" s="2"/>
      <c r="G2" s="2" t="s">
        <v>18</v>
      </c>
      <c r="H2" s="104" t="s">
        <v>146</v>
      </c>
      <c r="I2" s="104"/>
      <c r="J2" s="104"/>
      <c r="K2" s="10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34</v>
      </c>
      <c r="I4" s="45" t="s">
        <v>35</v>
      </c>
      <c r="J4" s="45" t="s">
        <v>36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47</v>
      </c>
      <c r="F6" s="57">
        <v>205</v>
      </c>
      <c r="G6" s="51">
        <v>10.28</v>
      </c>
      <c r="H6" s="51">
        <v>7.59</v>
      </c>
      <c r="I6" s="51">
        <v>36.74</v>
      </c>
      <c r="J6" s="51">
        <v>240.22</v>
      </c>
      <c r="K6" s="52" t="s">
        <v>77</v>
      </c>
      <c r="L6" s="51"/>
    </row>
    <row r="7" spans="1:12" ht="14.4" x14ac:dyDescent="0.3">
      <c r="A7" s="23"/>
      <c r="B7" s="15"/>
      <c r="C7" s="11"/>
      <c r="D7" s="7" t="s">
        <v>23</v>
      </c>
      <c r="E7" s="53" t="s">
        <v>63</v>
      </c>
      <c r="F7" s="59">
        <v>35</v>
      </c>
      <c r="G7" s="54">
        <v>3.97</v>
      </c>
      <c r="H7" s="54">
        <v>7.44</v>
      </c>
      <c r="I7" s="54">
        <v>7.38</v>
      </c>
      <c r="J7" s="54">
        <v>113.76</v>
      </c>
      <c r="K7" s="55" t="s">
        <v>78</v>
      </c>
      <c r="L7" s="54"/>
    </row>
    <row r="8" spans="1:12" ht="14.4" x14ac:dyDescent="0.3">
      <c r="A8" s="23"/>
      <c r="B8" s="15"/>
      <c r="C8" s="11"/>
      <c r="D8" s="7" t="s">
        <v>22</v>
      </c>
      <c r="E8" s="53" t="s">
        <v>118</v>
      </c>
      <c r="F8" s="84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79</v>
      </c>
      <c r="L8" s="51"/>
    </row>
    <row r="9" spans="1:12" ht="14.4" x14ac:dyDescent="0.3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 t="s">
        <v>119</v>
      </c>
      <c r="L9" s="51"/>
    </row>
    <row r="10" spans="1:12" ht="14.4" x14ac:dyDescent="0.3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31</v>
      </c>
      <c r="E13" s="9"/>
      <c r="F13" s="49">
        <f>SUM(F6:F12)</f>
        <v>565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564.66135999999995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53" t="s">
        <v>132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80</v>
      </c>
      <c r="L15" s="63"/>
    </row>
    <row r="16" spans="1:12" ht="14.4" x14ac:dyDescent="0.3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16.02</v>
      </c>
      <c r="I16" s="65">
        <v>12.96</v>
      </c>
      <c r="J16" s="65">
        <v>249.03</v>
      </c>
      <c r="K16" s="62" t="str">
        <f>"25/8"</f>
        <v>25/8</v>
      </c>
      <c r="L16" s="63"/>
    </row>
    <row r="17" spans="1:12" ht="14.4" x14ac:dyDescent="0.3">
      <c r="A17" s="23"/>
      <c r="B17" s="15"/>
      <c r="C17" s="11"/>
      <c r="D17" s="7" t="s">
        <v>29</v>
      </c>
      <c r="E17" s="53" t="s">
        <v>64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120</v>
      </c>
      <c r="L17" s="63"/>
    </row>
    <row r="18" spans="1:12" ht="14.4" x14ac:dyDescent="0.3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81</v>
      </c>
      <c r="L18" s="63"/>
    </row>
    <row r="19" spans="1:12" ht="14.4" x14ac:dyDescent="0.3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 t="s">
        <v>119</v>
      </c>
      <c r="L19" s="63"/>
    </row>
    <row r="20" spans="1:12" ht="14.4" x14ac:dyDescent="0.3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 t="s">
        <v>119</v>
      </c>
      <c r="L20" s="63"/>
    </row>
    <row r="21" spans="1:12" ht="14.4" x14ac:dyDescent="0.3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99" t="s">
        <v>4</v>
      </c>
      <c r="D24" s="100"/>
      <c r="E24" s="31"/>
      <c r="F24" s="32">
        <f>F13+F23</f>
        <v>1365</v>
      </c>
      <c r="G24" s="32">
        <f t="shared" ref="G24:J24" si="4">G13+G23</f>
        <v>44.929999999999993</v>
      </c>
      <c r="H24" s="32">
        <f t="shared" si="4"/>
        <v>46.540000000000006</v>
      </c>
      <c r="I24" s="32">
        <f t="shared" si="4"/>
        <v>196.62</v>
      </c>
      <c r="J24" s="32">
        <f t="shared" si="4"/>
        <v>1379.7159499999998</v>
      </c>
      <c r="K24" s="32"/>
      <c r="L24" s="32">
        <f t="shared" ref="L24" si="5">L13+L23</f>
        <v>0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69" t="s">
        <v>21</v>
      </c>
      <c r="E25" s="53" t="s">
        <v>50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82</v>
      </c>
      <c r="L25" s="71"/>
    </row>
    <row r="26" spans="1:12" ht="14.4" x14ac:dyDescent="0.3">
      <c r="A26" s="14"/>
      <c r="B26" s="15"/>
      <c r="C26" s="11"/>
      <c r="D26" s="69" t="s">
        <v>21</v>
      </c>
      <c r="E26" s="53" t="s">
        <v>58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83</v>
      </c>
      <c r="L26" s="63"/>
    </row>
    <row r="27" spans="1:12" ht="14.4" x14ac:dyDescent="0.3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91</v>
      </c>
      <c r="L27" s="63"/>
    </row>
    <row r="28" spans="1:12" ht="14.4" x14ac:dyDescent="0.3">
      <c r="A28" s="14"/>
      <c r="B28" s="15"/>
      <c r="C28" s="11"/>
      <c r="D28" s="73" t="s">
        <v>23</v>
      </c>
      <c r="E28" s="53" t="s">
        <v>55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92"/>
      <c r="L28" s="63"/>
    </row>
    <row r="29" spans="1:12" ht="14.4" x14ac:dyDescent="0.3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4.4" x14ac:dyDescent="0.3">
      <c r="A30" s="14"/>
      <c r="B30" s="15"/>
      <c r="C30" s="11"/>
      <c r="D30" s="73"/>
      <c r="E30" s="53"/>
      <c r="F30" s="54"/>
      <c r="G30" s="74"/>
      <c r="H30" s="74"/>
      <c r="I30" s="74"/>
      <c r="J30" s="74"/>
      <c r="K30" s="67"/>
      <c r="L30" s="63"/>
    </row>
    <row r="31" spans="1:12" ht="14.4" x14ac:dyDescent="0.3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4.4" x14ac:dyDescent="0.3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53" t="s">
        <v>65</v>
      </c>
      <c r="F34" s="76">
        <v>200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85</v>
      </c>
      <c r="L34" s="63"/>
    </row>
    <row r="35" spans="1:12" ht="14.4" x14ac:dyDescent="0.3">
      <c r="A35" s="14"/>
      <c r="B35" s="15"/>
      <c r="C35" s="11"/>
      <c r="D35" s="7" t="s">
        <v>28</v>
      </c>
      <c r="E35" s="53" t="s">
        <v>62</v>
      </c>
      <c r="F35" s="60">
        <v>100</v>
      </c>
      <c r="G35" s="65">
        <v>11.29</v>
      </c>
      <c r="H35" s="65">
        <v>13.7</v>
      </c>
      <c r="I35" s="65">
        <v>16.79</v>
      </c>
      <c r="J35" s="65">
        <v>198</v>
      </c>
      <c r="K35" s="62" t="s">
        <v>117</v>
      </c>
      <c r="L35" s="63"/>
    </row>
    <row r="36" spans="1:12" ht="14.4" x14ac:dyDescent="0.3">
      <c r="A36" s="14"/>
      <c r="B36" s="15"/>
      <c r="C36" s="11"/>
      <c r="D36" s="7" t="s">
        <v>29</v>
      </c>
      <c r="E36" s="53" t="s">
        <v>52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87</v>
      </c>
      <c r="L36" s="63"/>
    </row>
    <row r="37" spans="1:12" ht="14.4" x14ac:dyDescent="0.3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88</v>
      </c>
      <c r="L37" s="63"/>
    </row>
    <row r="38" spans="1:12" ht="14.4" x14ac:dyDescent="0.3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4.4" x14ac:dyDescent="0.3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4.4" x14ac:dyDescent="0.3">
      <c r="A40" s="14"/>
      <c r="B40" s="15"/>
      <c r="C40" s="11"/>
      <c r="D40" s="6"/>
      <c r="E40" s="56" t="s">
        <v>42</v>
      </c>
      <c r="F40" s="60">
        <v>20</v>
      </c>
      <c r="G40" s="61">
        <v>0.21</v>
      </c>
      <c r="H40" s="61">
        <v>0.04</v>
      </c>
      <c r="I40" s="61">
        <v>0.75</v>
      </c>
      <c r="J40" s="61">
        <v>5.08</v>
      </c>
      <c r="K40" s="62" t="s">
        <v>89</v>
      </c>
      <c r="L40" s="63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31</v>
      </c>
      <c r="E42" s="9"/>
      <c r="F42" s="19">
        <f>SUM(F33:F41)</f>
        <v>750</v>
      </c>
      <c r="G42" s="19">
        <f t="shared" ref="G42" si="10">SUM(G33:G41)</f>
        <v>26.900000000000002</v>
      </c>
      <c r="H42" s="19">
        <f t="shared" ref="H42" si="11">SUM(H33:H41)</f>
        <v>28.54</v>
      </c>
      <c r="I42" s="19">
        <f t="shared" ref="I42" si="12">SUM(I33:I41)</f>
        <v>117.91</v>
      </c>
      <c r="J42" s="19">
        <f t="shared" ref="J42:L42" si="13">SUM(J33:J41)</f>
        <v>765.24892000000011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9" t="s">
        <v>4</v>
      </c>
      <c r="D43" s="100"/>
      <c r="E43" s="31"/>
      <c r="F43" s="32">
        <f>F32+F42</f>
        <v>1255</v>
      </c>
      <c r="G43" s="32">
        <f t="shared" ref="G43" si="14">G32+G42</f>
        <v>46.68</v>
      </c>
      <c r="H43" s="32">
        <f t="shared" ref="H43" si="15">H32+H42</f>
        <v>48.209999999999994</v>
      </c>
      <c r="I43" s="32">
        <f t="shared" ref="I43" si="16">I32+I42</f>
        <v>191.06</v>
      </c>
      <c r="J43" s="32">
        <f t="shared" ref="J43:L43" si="17">J32+J42</f>
        <v>1321.6789200000003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69" t="s">
        <v>21</v>
      </c>
      <c r="E44" s="56" t="s">
        <v>144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90</v>
      </c>
      <c r="L44" s="71"/>
    </row>
    <row r="45" spans="1:12" ht="14.4" x14ac:dyDescent="0.3">
      <c r="A45" s="23"/>
      <c r="B45" s="15"/>
      <c r="C45" s="11"/>
      <c r="D45" s="72"/>
      <c r="E45" s="56" t="s">
        <v>42</v>
      </c>
      <c r="F45" s="59">
        <v>35</v>
      </c>
      <c r="G45" s="54">
        <v>0.21</v>
      </c>
      <c r="H45" s="54">
        <v>0.04</v>
      </c>
      <c r="I45" s="54">
        <v>0.75</v>
      </c>
      <c r="J45" s="54">
        <v>5.08</v>
      </c>
      <c r="K45" s="62" t="s">
        <v>89</v>
      </c>
      <c r="L45" s="63"/>
    </row>
    <row r="46" spans="1:12" ht="14.4" x14ac:dyDescent="0.3">
      <c r="A46" s="23"/>
      <c r="B46" s="15"/>
      <c r="C46" s="11"/>
      <c r="D46" s="73" t="s">
        <v>22</v>
      </c>
      <c r="E46" s="56" t="s">
        <v>49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84</v>
      </c>
      <c r="L46" s="63"/>
    </row>
    <row r="47" spans="1:12" ht="14.4" x14ac:dyDescent="0.3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4.4" x14ac:dyDescent="0.3">
      <c r="A48" s="23"/>
      <c r="B48" s="15"/>
      <c r="C48" s="11"/>
      <c r="D48" s="73"/>
      <c r="E48" s="53" t="s">
        <v>121</v>
      </c>
      <c r="F48" s="59">
        <v>35</v>
      </c>
      <c r="G48" s="54">
        <v>1.5</v>
      </c>
      <c r="H48" s="54">
        <v>0</v>
      </c>
      <c r="I48" s="54">
        <v>4</v>
      </c>
      <c r="J48" s="54">
        <v>44.5</v>
      </c>
      <c r="K48" s="67"/>
      <c r="L48" s="63"/>
    </row>
    <row r="49" spans="1:12" ht="14.4" x14ac:dyDescent="0.3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4.4" x14ac:dyDescent="0.3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4.4" x14ac:dyDescent="0.3">
      <c r="A51" s="24"/>
      <c r="B51" s="17"/>
      <c r="C51" s="8"/>
      <c r="D51" s="18" t="s">
        <v>31</v>
      </c>
      <c r="E51" s="9"/>
      <c r="F51" s="19">
        <f>SUM(F44:F50)</f>
        <v>500</v>
      </c>
      <c r="G51" s="19">
        <f t="shared" ref="G51" si="18">SUM(G44:G50)</f>
        <v>16.420000000000002</v>
      </c>
      <c r="H51" s="19">
        <f t="shared" ref="H51" si="19">SUM(H44:H50)</f>
        <v>15.499999999999998</v>
      </c>
      <c r="I51" s="19">
        <f t="shared" ref="I51" si="20">SUM(I44:I50)</f>
        <v>68.33</v>
      </c>
      <c r="J51" s="19">
        <f t="shared" ref="J51:L51" si="21">SUM(J44:J50)</f>
        <v>473.44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53" t="s">
        <v>122</v>
      </c>
      <c r="F53" s="60">
        <v>200</v>
      </c>
      <c r="G53" s="61">
        <v>3.1</v>
      </c>
      <c r="H53" s="61">
        <v>6.6</v>
      </c>
      <c r="I53" s="61">
        <v>19.239999999999998</v>
      </c>
      <c r="J53" s="61">
        <v>124.38</v>
      </c>
      <c r="K53" s="62" t="s">
        <v>92</v>
      </c>
      <c r="L53" s="41"/>
    </row>
    <row r="54" spans="1:12" ht="14.4" x14ac:dyDescent="0.3">
      <c r="A54" s="23"/>
      <c r="B54" s="15"/>
      <c r="C54" s="11"/>
      <c r="D54" s="7" t="s">
        <v>28</v>
      </c>
      <c r="E54" s="53" t="s">
        <v>67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93</v>
      </c>
      <c r="L54" s="41"/>
    </row>
    <row r="55" spans="1:12" ht="14.4" x14ac:dyDescent="0.3">
      <c r="A55" s="23"/>
      <c r="B55" s="15"/>
      <c r="C55" s="11"/>
      <c r="D55" s="7" t="s">
        <v>29</v>
      </c>
      <c r="E55" s="53" t="s">
        <v>68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94</v>
      </c>
      <c r="L55" s="41"/>
    </row>
    <row r="56" spans="1:12" ht="14.4" x14ac:dyDescent="0.3">
      <c r="A56" s="23"/>
      <c r="B56" s="15"/>
      <c r="C56" s="11"/>
      <c r="D56" s="7" t="s">
        <v>30</v>
      </c>
      <c r="E56" s="53" t="s">
        <v>57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95</v>
      </c>
      <c r="L56" s="41"/>
    </row>
    <row r="57" spans="1:12" ht="14.4" x14ac:dyDescent="0.3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4.4" x14ac:dyDescent="0.3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4.4" x14ac:dyDescent="0.3">
      <c r="A59" s="23"/>
      <c r="B59" s="15"/>
      <c r="C59" s="11"/>
      <c r="D59" s="73" t="s">
        <v>24</v>
      </c>
      <c r="E59" s="56" t="s">
        <v>123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31</v>
      </c>
      <c r="E61" s="9"/>
      <c r="F61" s="19">
        <f>SUM(F52:F60)</f>
        <v>805</v>
      </c>
      <c r="G61" s="19">
        <f t="shared" ref="G61" si="22">SUM(G52:G60)</f>
        <v>23.419999999999998</v>
      </c>
      <c r="H61" s="19">
        <f t="shared" ref="H61" si="23">SUM(H52:H60)</f>
        <v>24.120000000000005</v>
      </c>
      <c r="I61" s="19">
        <f t="shared" ref="I61" si="24">SUM(I52:I60)</f>
        <v>113.25999999999998</v>
      </c>
      <c r="J61" s="19">
        <f t="shared" ref="J61:L61" si="25">SUM(J52:J60)</f>
        <v>757.17499999999995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9" t="s">
        <v>4</v>
      </c>
      <c r="D62" s="100"/>
      <c r="E62" s="31"/>
      <c r="F62" s="32">
        <f>F51+F61</f>
        <v>1305</v>
      </c>
      <c r="G62" s="32">
        <f t="shared" ref="G62" si="26">G51+G61</f>
        <v>39.840000000000003</v>
      </c>
      <c r="H62" s="32">
        <f t="shared" ref="H62" si="27">H51+H61</f>
        <v>39.620000000000005</v>
      </c>
      <c r="I62" s="32">
        <f t="shared" ref="I62" si="28">I51+I61</f>
        <v>181.58999999999997</v>
      </c>
      <c r="J62" s="32">
        <f t="shared" ref="J62:L62" si="29">J51+J61</f>
        <v>1230.615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78" t="s">
        <v>54</v>
      </c>
      <c r="F63" s="93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96</v>
      </c>
      <c r="L63" s="39"/>
    </row>
    <row r="64" spans="1:12" ht="14.4" x14ac:dyDescent="0.3">
      <c r="A64" s="23"/>
      <c r="B64" s="15"/>
      <c r="C64" s="11"/>
      <c r="D64" s="6"/>
      <c r="E64" s="56" t="s">
        <v>48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97</v>
      </c>
      <c r="L64" s="41"/>
    </row>
    <row r="65" spans="1:12" ht="14.4" x14ac:dyDescent="0.3">
      <c r="A65" s="23"/>
      <c r="B65" s="15"/>
      <c r="C65" s="11"/>
      <c r="D65" s="7" t="s">
        <v>22</v>
      </c>
      <c r="E65" s="56" t="s">
        <v>49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84</v>
      </c>
      <c r="L65" s="41"/>
    </row>
    <row r="66" spans="1:12" ht="14.4" x14ac:dyDescent="0.3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4.4" x14ac:dyDescent="0.3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4.4" x14ac:dyDescent="0.3">
      <c r="A72" s="23"/>
      <c r="B72" s="15"/>
      <c r="C72" s="11"/>
      <c r="D72" s="7" t="s">
        <v>27</v>
      </c>
      <c r="E72" s="53" t="s">
        <v>124</v>
      </c>
      <c r="F72" s="60">
        <v>200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98</v>
      </c>
      <c r="L72" s="41"/>
    </row>
    <row r="73" spans="1:12" ht="14.4" x14ac:dyDescent="0.3">
      <c r="A73" s="23"/>
      <c r="B73" s="15"/>
      <c r="C73" s="11"/>
      <c r="D73" s="7" t="s">
        <v>28</v>
      </c>
      <c r="E73" s="53" t="s">
        <v>125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126</v>
      </c>
      <c r="L73" s="41"/>
    </row>
    <row r="74" spans="1:12" ht="14.4" x14ac:dyDescent="0.3">
      <c r="A74" s="23"/>
      <c r="B74" s="15"/>
      <c r="C74" s="11"/>
      <c r="D74" s="7" t="s">
        <v>29</v>
      </c>
      <c r="E74" s="53" t="s">
        <v>69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99</v>
      </c>
      <c r="L74" s="41"/>
    </row>
    <row r="75" spans="1:12" ht="14.4" x14ac:dyDescent="0.3">
      <c r="A75" s="23"/>
      <c r="B75" s="15"/>
      <c r="C75" s="11"/>
      <c r="D75" s="7" t="s">
        <v>30</v>
      </c>
      <c r="E75" s="53" t="s">
        <v>51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100</v>
      </c>
      <c r="L75" s="41"/>
    </row>
    <row r="76" spans="1:12" ht="14.4" x14ac:dyDescent="0.3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4.4" x14ac:dyDescent="0.3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4.4" x14ac:dyDescent="0.3">
      <c r="A78" s="23"/>
      <c r="B78" s="15"/>
      <c r="C78" s="11"/>
      <c r="D78" s="6"/>
      <c r="E78" s="56" t="s">
        <v>127</v>
      </c>
      <c r="F78" s="60">
        <v>50</v>
      </c>
      <c r="G78" s="61">
        <v>2.9</v>
      </c>
      <c r="H78" s="61">
        <v>9.9</v>
      </c>
      <c r="I78" s="61">
        <v>23.4</v>
      </c>
      <c r="J78" s="61">
        <v>67.5</v>
      </c>
      <c r="K78" s="62" t="s">
        <v>89</v>
      </c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31</v>
      </c>
      <c r="E80" s="9"/>
      <c r="F80" s="19">
        <f>SUM(F71:F79)</f>
        <v>750</v>
      </c>
      <c r="G80" s="19">
        <f t="shared" ref="G80" si="34">SUM(G71:G79)</f>
        <v>27.49</v>
      </c>
      <c r="H80" s="19">
        <f t="shared" ref="H80" si="35">SUM(H71:H79)</f>
        <v>27.840000000000003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9" t="s">
        <v>4</v>
      </c>
      <c r="D81" s="100"/>
      <c r="E81" s="31"/>
      <c r="F81" s="32">
        <f>F70+F80</f>
        <v>1285</v>
      </c>
      <c r="G81" s="32">
        <f t="shared" ref="G81" si="38">G70+G80</f>
        <v>42.85</v>
      </c>
      <c r="H81" s="32">
        <f t="shared" ref="H81" si="39">H70+H80</f>
        <v>45.680000000000007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27.6" x14ac:dyDescent="0.3">
      <c r="A82" s="20">
        <v>1</v>
      </c>
      <c r="B82" s="21">
        <v>5</v>
      </c>
      <c r="C82" s="22" t="s">
        <v>20</v>
      </c>
      <c r="D82" s="5" t="s">
        <v>21</v>
      </c>
      <c r="E82" s="80" t="s">
        <v>70</v>
      </c>
      <c r="F82" s="59">
        <v>250</v>
      </c>
      <c r="G82" s="81">
        <v>13.7</v>
      </c>
      <c r="H82" s="81">
        <v>15.89</v>
      </c>
      <c r="I82" s="81">
        <v>32.99</v>
      </c>
      <c r="J82" s="81">
        <v>348.57</v>
      </c>
      <c r="K82" s="82" t="s">
        <v>101</v>
      </c>
      <c r="L82" s="51"/>
    </row>
    <row r="83" spans="1:12" ht="14.4" x14ac:dyDescent="0.3">
      <c r="A83" s="23"/>
      <c r="B83" s="15"/>
      <c r="C83" s="11"/>
      <c r="D83" s="6"/>
      <c r="E83" s="56"/>
      <c r="F83" s="57"/>
      <c r="G83" s="51"/>
      <c r="H83" s="51"/>
      <c r="I83" s="51"/>
      <c r="J83" s="70"/>
      <c r="K83" s="58"/>
      <c r="L83" s="54"/>
    </row>
    <row r="84" spans="1:12" ht="14.4" x14ac:dyDescent="0.3">
      <c r="A84" s="23"/>
      <c r="B84" s="15"/>
      <c r="C84" s="11"/>
      <c r="D84" s="7" t="s">
        <v>22</v>
      </c>
      <c r="E84" s="56" t="s">
        <v>53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102</v>
      </c>
      <c r="L84" s="51"/>
    </row>
    <row r="85" spans="1:12" ht="14.4" x14ac:dyDescent="0.3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128</v>
      </c>
      <c r="I85" s="51">
        <v>7.01</v>
      </c>
      <c r="J85" s="51">
        <v>33.58</v>
      </c>
      <c r="K85" s="51"/>
      <c r="L85" s="51"/>
    </row>
    <row r="86" spans="1:12" ht="14.4" x14ac:dyDescent="0.3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54"/>
      <c r="L86" s="54"/>
    </row>
    <row r="87" spans="1:12" ht="14.4" x14ac:dyDescent="0.3">
      <c r="A87" s="23"/>
      <c r="B87" s="15"/>
      <c r="C87" s="11"/>
      <c r="D87" s="7" t="s">
        <v>23</v>
      </c>
      <c r="E87" s="56" t="s">
        <v>129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17.91</v>
      </c>
      <c r="H89" s="19">
        <f t="shared" ref="H89" si="43">SUM(H82:H88)</f>
        <v>19.03</v>
      </c>
      <c r="I89" s="19">
        <f t="shared" ref="I89" si="44">SUM(I82:I88)</f>
        <v>68.59</v>
      </c>
      <c r="J89" s="19">
        <f t="shared" ref="J89:L89" si="45">SUM(J82:J88)</f>
        <v>582.55293036097544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4.4" x14ac:dyDescent="0.3">
      <c r="A91" s="23"/>
      <c r="B91" s="15"/>
      <c r="C91" s="11"/>
      <c r="D91" s="7" t="s">
        <v>27</v>
      </c>
      <c r="E91" s="53" t="s">
        <v>130</v>
      </c>
      <c r="F91" s="76">
        <v>200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103</v>
      </c>
      <c r="L91" s="63"/>
    </row>
    <row r="92" spans="1:12" ht="14.4" x14ac:dyDescent="0.3">
      <c r="A92" s="23"/>
      <c r="B92" s="15"/>
      <c r="C92" s="11"/>
      <c r="D92" s="7" t="s">
        <v>28</v>
      </c>
      <c r="E92" s="53" t="s">
        <v>71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104</v>
      </c>
      <c r="L92" s="63"/>
    </row>
    <row r="93" spans="1:12" ht="14.4" x14ac:dyDescent="0.3">
      <c r="A93" s="23"/>
      <c r="B93" s="15"/>
      <c r="C93" s="11"/>
      <c r="D93" s="7" t="s">
        <v>29</v>
      </c>
      <c r="E93" s="53" t="s">
        <v>72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105</v>
      </c>
      <c r="L93" s="63"/>
    </row>
    <row r="94" spans="1:12" ht="14.4" x14ac:dyDescent="0.3">
      <c r="A94" s="23"/>
      <c r="B94" s="15"/>
      <c r="C94" s="11"/>
      <c r="D94" s="7" t="s">
        <v>30</v>
      </c>
      <c r="E94" s="53" t="s">
        <v>131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4.4" x14ac:dyDescent="0.3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4.4" x14ac:dyDescent="0.3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4.4" x14ac:dyDescent="0.3">
      <c r="A97" s="23"/>
      <c r="B97" s="15"/>
      <c r="C97" s="11"/>
      <c r="D97" s="6"/>
      <c r="E97" s="56" t="s">
        <v>42</v>
      </c>
      <c r="F97" s="60">
        <v>20</v>
      </c>
      <c r="G97" s="61">
        <v>0.21</v>
      </c>
      <c r="H97" s="61">
        <v>0.04</v>
      </c>
      <c r="I97" s="61">
        <v>0.75</v>
      </c>
      <c r="J97" s="61">
        <v>5.08</v>
      </c>
      <c r="K97" s="62" t="s">
        <v>89</v>
      </c>
      <c r="L97" s="63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31</v>
      </c>
      <c r="E99" s="9"/>
      <c r="F99" s="19">
        <f>SUM(F90:F98)</f>
        <v>725</v>
      </c>
      <c r="G99" s="19">
        <f t="shared" ref="G99" si="46">SUM(G90:G98)</f>
        <v>27.580000000000002</v>
      </c>
      <c r="H99" s="19">
        <f t="shared" ref="H99" si="47">SUM(H90:H98)</f>
        <v>26.040000000000003</v>
      </c>
      <c r="I99" s="19">
        <f t="shared" ref="I99" si="48">SUM(I90:I98)</f>
        <v>110.14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9" t="s">
        <v>4</v>
      </c>
      <c r="D100" s="100"/>
      <c r="E100" s="31"/>
      <c r="F100" s="32">
        <f>F89+F99</f>
        <v>1240</v>
      </c>
      <c r="G100" s="32">
        <f t="shared" ref="G100" si="50">G89+G99</f>
        <v>45.49</v>
      </c>
      <c r="H100" s="32">
        <f t="shared" ref="H100" si="51">H89+H99</f>
        <v>45.070000000000007</v>
      </c>
      <c r="I100" s="32">
        <f t="shared" ref="I100" si="52">I89+I99</f>
        <v>178.73000000000002</v>
      </c>
      <c r="J100" s="32">
        <f t="shared" ref="J100:L100" si="53">J89+J99</f>
        <v>1351.3929303609752</v>
      </c>
      <c r="K100" s="32"/>
      <c r="L100" s="32">
        <f t="shared" si="53"/>
        <v>0</v>
      </c>
    </row>
    <row r="101" spans="1:12" ht="28.2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73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2" t="s">
        <v>106</v>
      </c>
      <c r="L101" s="71"/>
    </row>
    <row r="102" spans="1:12" ht="14.4" x14ac:dyDescent="0.3">
      <c r="A102" s="23"/>
      <c r="B102" s="15"/>
      <c r="C102" s="11"/>
      <c r="D102" s="7" t="s">
        <v>23</v>
      </c>
      <c r="E102" s="53" t="s">
        <v>63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78</v>
      </c>
      <c r="L102" s="55"/>
    </row>
    <row r="103" spans="1:12" ht="14.4" x14ac:dyDescent="0.3">
      <c r="A103" s="23"/>
      <c r="B103" s="15"/>
      <c r="C103" s="11"/>
      <c r="D103" s="7" t="s">
        <v>22</v>
      </c>
      <c r="E103" s="56" t="s">
        <v>53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102</v>
      </c>
      <c r="L103" s="52"/>
    </row>
    <row r="104" spans="1:12" ht="14.4" x14ac:dyDescent="0.3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4.4" x14ac:dyDescent="0.3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4.4" x14ac:dyDescent="0.3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4.4" x14ac:dyDescent="0.3">
      <c r="A110" s="23"/>
      <c r="B110" s="15"/>
      <c r="C110" s="11"/>
      <c r="D110" s="7" t="s">
        <v>27</v>
      </c>
      <c r="E110" s="53" t="s">
        <v>132</v>
      </c>
      <c r="F110" s="60">
        <v>200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80</v>
      </c>
      <c r="L110" s="63"/>
    </row>
    <row r="111" spans="1:12" ht="14.4" x14ac:dyDescent="0.3">
      <c r="A111" s="23"/>
      <c r="B111" s="15"/>
      <c r="C111" s="11"/>
      <c r="D111" s="7" t="s">
        <v>28</v>
      </c>
      <c r="E111" s="53" t="s">
        <v>133</v>
      </c>
      <c r="F111" s="60">
        <v>150</v>
      </c>
      <c r="G111" s="83">
        <v>10.25</v>
      </c>
      <c r="H111" s="68">
        <v>13.53</v>
      </c>
      <c r="I111" s="83">
        <v>11.63</v>
      </c>
      <c r="J111" s="83">
        <v>176</v>
      </c>
      <c r="K111" s="62" t="s">
        <v>134</v>
      </c>
      <c r="L111" s="63"/>
    </row>
    <row r="112" spans="1:12" ht="14.4" x14ac:dyDescent="0.3">
      <c r="A112" s="23"/>
      <c r="B112" s="15"/>
      <c r="C112" s="11"/>
      <c r="D112" s="7" t="s">
        <v>29</v>
      </c>
      <c r="E112" s="56" t="s">
        <v>68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94</v>
      </c>
      <c r="L112" s="63"/>
    </row>
    <row r="113" spans="1:12" ht="14.4" x14ac:dyDescent="0.3">
      <c r="A113" s="23"/>
      <c r="B113" s="15"/>
      <c r="C113" s="11"/>
      <c r="D113" s="7" t="s">
        <v>30</v>
      </c>
      <c r="E113" s="53" t="s">
        <v>74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107</v>
      </c>
      <c r="L113" s="63"/>
    </row>
    <row r="114" spans="1:12" ht="14.4" x14ac:dyDescent="0.3">
      <c r="A114" s="23"/>
      <c r="B114" s="15"/>
      <c r="C114" s="11"/>
      <c r="D114" s="7" t="s">
        <v>23</v>
      </c>
      <c r="E114" s="56" t="s">
        <v>46</v>
      </c>
      <c r="F114" s="66">
        <v>45</v>
      </c>
      <c r="G114" s="65">
        <v>2.97</v>
      </c>
      <c r="H114" s="65">
        <v>0.28000000000000003</v>
      </c>
      <c r="I114" s="65">
        <v>21.03</v>
      </c>
      <c r="J114" s="65">
        <v>100.75</v>
      </c>
      <c r="K114" s="67"/>
      <c r="L114" s="63"/>
    </row>
    <row r="115" spans="1:12" ht="14.4" x14ac:dyDescent="0.3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4.4" x14ac:dyDescent="0.3">
      <c r="A116" s="23"/>
      <c r="B116" s="15"/>
      <c r="C116" s="11"/>
      <c r="D116" s="7" t="s">
        <v>24</v>
      </c>
      <c r="E116" s="56" t="s">
        <v>123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31</v>
      </c>
      <c r="E118" s="9"/>
      <c r="F118" s="19">
        <f>SUM(F109:F117)</f>
        <v>870</v>
      </c>
      <c r="G118" s="19">
        <f t="shared" ref="G118:J118" si="56">SUM(G109:G117)</f>
        <v>26.019999999999996</v>
      </c>
      <c r="H118" s="19">
        <f t="shared" si="56"/>
        <v>24.37</v>
      </c>
      <c r="I118" s="19">
        <f t="shared" si="56"/>
        <v>120.19999999999999</v>
      </c>
      <c r="J118" s="19">
        <f t="shared" si="56"/>
        <v>771.04391999999996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99" t="s">
        <v>4</v>
      </c>
      <c r="D119" s="100"/>
      <c r="E119" s="31"/>
      <c r="F119" s="32">
        <f>F108+F118</f>
        <v>1440</v>
      </c>
      <c r="G119" s="32">
        <f t="shared" ref="G119" si="58">G108+G118</f>
        <v>42.83</v>
      </c>
      <c r="H119" s="32">
        <f t="shared" ref="H119" si="59">H108+H118</f>
        <v>39.660000000000004</v>
      </c>
      <c r="I119" s="32">
        <f t="shared" ref="I119" si="60">I108+I118</f>
        <v>194.39999999999998</v>
      </c>
      <c r="J119" s="32">
        <f t="shared" ref="J119:L119" si="61">J108+J118</f>
        <v>1260.1318503609755</v>
      </c>
      <c r="K119" s="32"/>
      <c r="L119" s="32">
        <f t="shared" si="61"/>
        <v>0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3" t="s">
        <v>66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86</v>
      </c>
      <c r="L120" s="62"/>
    </row>
    <row r="121" spans="1:12" ht="14.4" x14ac:dyDescent="0.3">
      <c r="A121" s="14"/>
      <c r="B121" s="15"/>
      <c r="C121" s="11"/>
      <c r="D121" s="5" t="s">
        <v>21</v>
      </c>
      <c r="E121" s="53" t="s">
        <v>56</v>
      </c>
      <c r="F121" s="84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62" t="s">
        <v>108</v>
      </c>
      <c r="L121" s="62"/>
    </row>
    <row r="122" spans="1:12" ht="14.4" x14ac:dyDescent="0.3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91</v>
      </c>
      <c r="L122" s="62"/>
    </row>
    <row r="123" spans="1:12" ht="14.4" x14ac:dyDescent="0.3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4.4" x14ac:dyDescent="0.3">
      <c r="A124" s="14"/>
      <c r="B124" s="15"/>
      <c r="C124" s="11"/>
      <c r="D124" s="7"/>
      <c r="E124" s="56" t="s">
        <v>42</v>
      </c>
      <c r="F124" s="59">
        <v>25</v>
      </c>
      <c r="G124" s="54">
        <v>0.21</v>
      </c>
      <c r="H124" s="54">
        <v>0.05</v>
      </c>
      <c r="I124" s="54">
        <v>0.94</v>
      </c>
      <c r="J124" s="54">
        <v>6.35</v>
      </c>
      <c r="K124" s="62" t="s">
        <v>89</v>
      </c>
      <c r="L124" s="62"/>
    </row>
    <row r="125" spans="1:12" ht="14.4" x14ac:dyDescent="0.3">
      <c r="A125" s="14"/>
      <c r="B125" s="15"/>
      <c r="C125" s="11"/>
      <c r="D125" s="6"/>
      <c r="E125" s="53"/>
      <c r="F125" s="84"/>
      <c r="G125" s="74"/>
      <c r="H125" s="74"/>
      <c r="I125" s="74"/>
      <c r="J125" s="74"/>
      <c r="K125" s="67"/>
      <c r="L125" s="63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31</v>
      </c>
      <c r="E127" s="9"/>
      <c r="F127" s="19">
        <f>SUM(F120:F126)</f>
        <v>500</v>
      </c>
      <c r="G127" s="19">
        <f t="shared" ref="G127:J127" si="62">SUM(G120:G126)</f>
        <v>19.32</v>
      </c>
      <c r="H127" s="19">
        <f t="shared" si="62"/>
        <v>19.41</v>
      </c>
      <c r="I127" s="19">
        <f t="shared" si="62"/>
        <v>72.209999999999994</v>
      </c>
      <c r="J127" s="19">
        <f t="shared" si="62"/>
        <v>522.9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53" t="s">
        <v>135</v>
      </c>
      <c r="F129" s="76">
        <v>200</v>
      </c>
      <c r="G129" s="61">
        <v>5.3</v>
      </c>
      <c r="H129" s="61">
        <v>8.15</v>
      </c>
      <c r="I129" s="61">
        <v>24.25</v>
      </c>
      <c r="J129" s="61">
        <v>152.71</v>
      </c>
      <c r="K129" s="55" t="s">
        <v>109</v>
      </c>
      <c r="L129" s="63"/>
    </row>
    <row r="130" spans="1:12" ht="14.4" x14ac:dyDescent="0.3">
      <c r="A130" s="14"/>
      <c r="B130" s="15"/>
      <c r="C130" s="11"/>
      <c r="D130" s="7" t="s">
        <v>28</v>
      </c>
      <c r="E130" s="78" t="s">
        <v>43</v>
      </c>
      <c r="F130" s="85">
        <v>200</v>
      </c>
      <c r="G130" s="83">
        <v>14.5</v>
      </c>
      <c r="H130" s="83">
        <v>14.98</v>
      </c>
      <c r="I130" s="83">
        <v>44.82</v>
      </c>
      <c r="J130" s="83">
        <v>319.24</v>
      </c>
      <c r="K130" s="79" t="s">
        <v>110</v>
      </c>
      <c r="L130" s="63"/>
    </row>
    <row r="131" spans="1:12" ht="14.4" x14ac:dyDescent="0.3">
      <c r="A131" s="14"/>
      <c r="B131" s="15"/>
      <c r="C131" s="11"/>
      <c r="D131" s="7" t="s">
        <v>29</v>
      </c>
      <c r="E131" s="56"/>
      <c r="F131" s="66"/>
      <c r="G131" s="65"/>
      <c r="H131" s="65"/>
      <c r="I131" s="65"/>
      <c r="J131" s="65"/>
      <c r="K131" s="67"/>
      <c r="L131" s="63"/>
    </row>
    <row r="132" spans="1:12" ht="14.4" x14ac:dyDescent="0.3">
      <c r="A132" s="14"/>
      <c r="B132" s="15"/>
      <c r="C132" s="11"/>
      <c r="D132" s="7" t="s">
        <v>30</v>
      </c>
      <c r="E132" s="53" t="s">
        <v>57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95</v>
      </c>
      <c r="L132" s="63"/>
    </row>
    <row r="133" spans="1:12" ht="14.4" x14ac:dyDescent="0.3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4.4" x14ac:dyDescent="0.3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4.4" x14ac:dyDescent="0.3">
      <c r="A135" s="14"/>
      <c r="B135" s="15"/>
      <c r="C135" s="11"/>
      <c r="D135" s="6"/>
      <c r="E135" s="56" t="s">
        <v>42</v>
      </c>
      <c r="F135" s="60">
        <v>30</v>
      </c>
      <c r="G135" s="61">
        <v>0.32</v>
      </c>
      <c r="H135" s="61">
        <v>0.06</v>
      </c>
      <c r="I135" s="61">
        <v>1.1200000000000001</v>
      </c>
      <c r="J135" s="61">
        <v>7.6234200000000003</v>
      </c>
      <c r="K135" s="62" t="s">
        <v>89</v>
      </c>
      <c r="L135" s="63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31</v>
      </c>
      <c r="E137" s="9"/>
      <c r="F137" s="19">
        <f>SUM(F128:F136)</f>
        <v>710</v>
      </c>
      <c r="G137" s="19">
        <f t="shared" ref="G137:J137" si="64">SUM(G128:G136)</f>
        <v>25.500000000000004</v>
      </c>
      <c r="H137" s="19">
        <f t="shared" si="64"/>
        <v>23.980000000000004</v>
      </c>
      <c r="I137" s="19">
        <f t="shared" si="64"/>
        <v>118.00999999999999</v>
      </c>
      <c r="J137" s="19">
        <f t="shared" si="64"/>
        <v>712.43341999999996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99" t="s">
        <v>4</v>
      </c>
      <c r="D138" s="100"/>
      <c r="E138" s="31"/>
      <c r="F138" s="32">
        <f>F127+F137</f>
        <v>1210</v>
      </c>
      <c r="G138" s="32">
        <f t="shared" ref="G138" si="66">G127+G137</f>
        <v>44.820000000000007</v>
      </c>
      <c r="H138" s="32">
        <f t="shared" ref="H138" si="67">H127+H137</f>
        <v>43.39</v>
      </c>
      <c r="I138" s="32">
        <f t="shared" ref="I138" si="68">I127+I137</f>
        <v>190.21999999999997</v>
      </c>
      <c r="J138" s="32">
        <f t="shared" ref="J138:L138" si="69">J127+J137</f>
        <v>1235.3334199999999</v>
      </c>
      <c r="K138" s="32"/>
      <c r="L138" s="32">
        <f t="shared" si="69"/>
        <v>0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86" t="s">
        <v>136</v>
      </c>
      <c r="F139" s="94">
        <v>100</v>
      </c>
      <c r="G139" s="87">
        <v>8.51</v>
      </c>
      <c r="H139" s="87">
        <v>9.9</v>
      </c>
      <c r="I139" s="87">
        <v>7.43</v>
      </c>
      <c r="J139" s="87">
        <v>144.53</v>
      </c>
      <c r="K139" s="88" t="s">
        <v>111</v>
      </c>
      <c r="L139" s="71"/>
    </row>
    <row r="140" spans="1:12" ht="14.4" x14ac:dyDescent="0.3">
      <c r="A140" s="23"/>
      <c r="B140" s="15"/>
      <c r="C140" s="11"/>
      <c r="D140" s="5" t="s">
        <v>21</v>
      </c>
      <c r="E140" s="53" t="s">
        <v>58</v>
      </c>
      <c r="F140" s="95">
        <v>150</v>
      </c>
      <c r="G140" s="96">
        <v>5.3</v>
      </c>
      <c r="H140" s="96">
        <v>5.47</v>
      </c>
      <c r="I140" s="54">
        <v>32.39</v>
      </c>
      <c r="J140" s="54">
        <v>188.94</v>
      </c>
      <c r="K140" s="62" t="s">
        <v>83</v>
      </c>
      <c r="L140" s="63"/>
    </row>
    <row r="141" spans="1:12" ht="14.4" x14ac:dyDescent="0.3">
      <c r="A141" s="23"/>
      <c r="B141" s="15"/>
      <c r="C141" s="11"/>
      <c r="D141" s="7" t="s">
        <v>22</v>
      </c>
      <c r="E141" s="56" t="s">
        <v>49</v>
      </c>
      <c r="F141" s="97">
        <v>200</v>
      </c>
      <c r="G141" s="98">
        <v>0.08</v>
      </c>
      <c r="H141" s="98">
        <v>0.02</v>
      </c>
      <c r="I141" s="51">
        <v>9.8000000000000007</v>
      </c>
      <c r="J141" s="51">
        <v>37.799999999999997</v>
      </c>
      <c r="K141" s="58" t="s">
        <v>84</v>
      </c>
      <c r="L141" s="63"/>
    </row>
    <row r="142" spans="1:12" ht="15.75" customHeight="1" x14ac:dyDescent="0.3">
      <c r="A142" s="23"/>
      <c r="B142" s="15"/>
      <c r="C142" s="11"/>
      <c r="D142" s="7" t="s">
        <v>23</v>
      </c>
      <c r="E142" s="56" t="s">
        <v>46</v>
      </c>
      <c r="F142" s="97">
        <v>30</v>
      </c>
      <c r="G142" s="98">
        <v>1.98</v>
      </c>
      <c r="H142" s="98">
        <v>0.19</v>
      </c>
      <c r="I142" s="51">
        <v>14.02</v>
      </c>
      <c r="J142" s="51">
        <v>67.17</v>
      </c>
      <c r="K142" s="67"/>
      <c r="L142" s="63"/>
    </row>
    <row r="143" spans="1:12" ht="14.4" x14ac:dyDescent="0.3">
      <c r="A143" s="23"/>
      <c r="B143" s="15"/>
      <c r="C143" s="11"/>
      <c r="D143" s="7" t="s">
        <v>24</v>
      </c>
      <c r="E143" s="56" t="s">
        <v>123</v>
      </c>
      <c r="F143" s="95">
        <v>100</v>
      </c>
      <c r="G143" s="98">
        <v>0.4</v>
      </c>
      <c r="H143" s="98">
        <v>0</v>
      </c>
      <c r="I143" s="51">
        <v>11.6</v>
      </c>
      <c r="J143" s="51">
        <v>48.68</v>
      </c>
      <c r="K143" s="55"/>
      <c r="L143" s="63"/>
    </row>
    <row r="144" spans="1:12" ht="14.4" x14ac:dyDescent="0.3">
      <c r="A144" s="23"/>
      <c r="B144" s="15"/>
      <c r="C144" s="11"/>
      <c r="D144" s="6"/>
      <c r="E144" s="53"/>
      <c r="F144" s="54"/>
      <c r="G144" s="74"/>
      <c r="H144" s="74"/>
      <c r="I144" s="74"/>
      <c r="J144" s="74"/>
      <c r="K144" s="67"/>
      <c r="L144" s="63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31</v>
      </c>
      <c r="E146" s="9"/>
      <c r="F146" s="19">
        <f>SUM(F139:F145)</f>
        <v>580</v>
      </c>
      <c r="G146" s="19">
        <f t="shared" ref="G146:J146" si="70">SUM(G139:G145)</f>
        <v>16.27</v>
      </c>
      <c r="H146" s="19">
        <f t="shared" si="70"/>
        <v>15.58</v>
      </c>
      <c r="I146" s="19">
        <f t="shared" si="70"/>
        <v>75.239999999999995</v>
      </c>
      <c r="J146" s="19">
        <f t="shared" si="70"/>
        <v>487.12000000000006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53" t="s">
        <v>75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112</v>
      </c>
      <c r="L148" s="63"/>
    </row>
    <row r="149" spans="1:12" ht="14.4" x14ac:dyDescent="0.3">
      <c r="A149" s="23"/>
      <c r="B149" s="15"/>
      <c r="C149" s="11"/>
      <c r="D149" s="7" t="s">
        <v>28</v>
      </c>
      <c r="E149" s="56" t="s">
        <v>61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113</v>
      </c>
      <c r="L149" s="63"/>
    </row>
    <row r="150" spans="1:12" ht="14.4" x14ac:dyDescent="0.3">
      <c r="A150" s="23"/>
      <c r="B150" s="15"/>
      <c r="C150" s="11"/>
      <c r="D150" s="7" t="s">
        <v>29</v>
      </c>
      <c r="E150" s="56"/>
      <c r="F150" s="66"/>
      <c r="G150" s="65"/>
      <c r="H150" s="65"/>
      <c r="I150" s="65"/>
      <c r="J150" s="65"/>
      <c r="K150" s="62"/>
      <c r="L150" s="63"/>
    </row>
    <row r="151" spans="1:12" ht="14.4" x14ac:dyDescent="0.3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81</v>
      </c>
      <c r="L151" s="63"/>
    </row>
    <row r="152" spans="1:12" ht="14.4" x14ac:dyDescent="0.3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137</v>
      </c>
      <c r="K152" s="67"/>
      <c r="L152" s="63"/>
    </row>
    <row r="153" spans="1:12" ht="14.4" x14ac:dyDescent="0.3">
      <c r="A153" s="23"/>
      <c r="B153" s="15"/>
      <c r="C153" s="11"/>
      <c r="D153" s="7" t="s">
        <v>23</v>
      </c>
      <c r="E153" s="53" t="s">
        <v>41</v>
      </c>
      <c r="F153" s="76">
        <v>25</v>
      </c>
      <c r="G153" s="61">
        <v>1.65</v>
      </c>
      <c r="H153" s="61">
        <v>0.3</v>
      </c>
      <c r="I153" s="61">
        <v>8.35</v>
      </c>
      <c r="J153" s="61">
        <v>48.35</v>
      </c>
      <c r="K153" s="67"/>
      <c r="L153" s="63"/>
    </row>
    <row r="154" spans="1:12" ht="14.4" x14ac:dyDescent="0.3">
      <c r="A154" s="23"/>
      <c r="B154" s="15"/>
      <c r="C154" s="11"/>
      <c r="D154" s="7" t="s">
        <v>24</v>
      </c>
      <c r="E154" s="56" t="s">
        <v>123</v>
      </c>
      <c r="F154" s="95">
        <v>100</v>
      </c>
      <c r="G154" s="98">
        <v>0.4</v>
      </c>
      <c r="H154" s="98">
        <v>0</v>
      </c>
      <c r="I154" s="51">
        <v>11.6</v>
      </c>
      <c r="J154" s="51">
        <v>48.68</v>
      </c>
      <c r="K154" s="62" t="s">
        <v>89</v>
      </c>
      <c r="L154" s="63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31</v>
      </c>
      <c r="E156" s="9"/>
      <c r="F156" s="19">
        <f>SUM(F147:F155)</f>
        <v>805</v>
      </c>
      <c r="G156" s="19">
        <f t="shared" ref="G156:J156" si="72">SUM(G147:G155)</f>
        <v>21.699999999999996</v>
      </c>
      <c r="H156" s="19">
        <f t="shared" si="72"/>
        <v>23.320000000000004</v>
      </c>
      <c r="I156" s="19">
        <f t="shared" si="72"/>
        <v>112.46999999999998</v>
      </c>
      <c r="J156" s="19">
        <f t="shared" si="72"/>
        <v>688.46958999999993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99" t="s">
        <v>4</v>
      </c>
      <c r="D157" s="100"/>
      <c r="E157" s="31"/>
      <c r="F157" s="32">
        <f>F146+F156</f>
        <v>1385</v>
      </c>
      <c r="G157" s="32">
        <f t="shared" ref="G157" si="74">G146+G156</f>
        <v>37.97</v>
      </c>
      <c r="H157" s="32">
        <f t="shared" ref="H157" si="75">H146+H156</f>
        <v>38.900000000000006</v>
      </c>
      <c r="I157" s="32">
        <f t="shared" ref="I157" si="76">I146+I156</f>
        <v>187.70999999999998</v>
      </c>
      <c r="J157" s="32">
        <f t="shared" ref="J157:L157" si="77">J146+J156</f>
        <v>1175.58959</v>
      </c>
      <c r="K157" s="32"/>
      <c r="L157" s="32">
        <f t="shared" si="77"/>
        <v>0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/>
      <c r="E158" s="78" t="s">
        <v>138</v>
      </c>
      <c r="F158" s="93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 t="s">
        <v>96</v>
      </c>
      <c r="L158" s="71"/>
    </row>
    <row r="159" spans="1:12" ht="14.4" x14ac:dyDescent="0.3">
      <c r="A159" s="23"/>
      <c r="B159" s="15"/>
      <c r="C159" s="11"/>
      <c r="D159" s="5" t="s">
        <v>21</v>
      </c>
      <c r="E159" s="56" t="s">
        <v>59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114</v>
      </c>
      <c r="L159" s="63"/>
    </row>
    <row r="160" spans="1:12" ht="14.4" x14ac:dyDescent="0.3">
      <c r="A160" s="23"/>
      <c r="B160" s="15"/>
      <c r="C160" s="11"/>
      <c r="D160" s="7" t="s">
        <v>22</v>
      </c>
      <c r="E160" s="56" t="s">
        <v>49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84</v>
      </c>
      <c r="L160" s="63"/>
    </row>
    <row r="161" spans="1:12" ht="14.4" x14ac:dyDescent="0.3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4.4" x14ac:dyDescent="0.3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4.4" x14ac:dyDescent="0.3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9"/>
      <c r="G166" s="74"/>
      <c r="H166" s="74"/>
      <c r="I166" s="74"/>
      <c r="J166" s="74"/>
      <c r="K166" s="67"/>
      <c r="L166" s="63"/>
    </row>
    <row r="167" spans="1:12" ht="14.4" x14ac:dyDescent="0.3">
      <c r="A167" s="23"/>
      <c r="B167" s="15"/>
      <c r="C167" s="11"/>
      <c r="D167" s="7" t="s">
        <v>27</v>
      </c>
      <c r="E167" s="53" t="s">
        <v>60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115</v>
      </c>
      <c r="L167" s="63"/>
    </row>
    <row r="168" spans="1:12" ht="14.4" x14ac:dyDescent="0.3">
      <c r="A168" s="23"/>
      <c r="B168" s="15"/>
      <c r="C168" s="11"/>
      <c r="D168" s="7" t="s">
        <v>28</v>
      </c>
      <c r="E168" s="53" t="s">
        <v>139</v>
      </c>
      <c r="F168" s="60">
        <v>100</v>
      </c>
      <c r="G168" s="61">
        <v>13.75</v>
      </c>
      <c r="H168" s="61">
        <v>6.36</v>
      </c>
      <c r="I168" s="61">
        <v>7.74</v>
      </c>
      <c r="J168" s="61">
        <v>177.7</v>
      </c>
      <c r="K168" s="62" t="s">
        <v>126</v>
      </c>
      <c r="L168" s="63"/>
    </row>
    <row r="169" spans="1:12" ht="14.4" x14ac:dyDescent="0.3">
      <c r="A169" s="23"/>
      <c r="B169" s="15"/>
      <c r="C169" s="11"/>
      <c r="D169" s="7" t="s">
        <v>29</v>
      </c>
      <c r="E169" s="53" t="s">
        <v>76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116</v>
      </c>
      <c r="L169" s="63"/>
    </row>
    <row r="170" spans="1:12" ht="14.4" x14ac:dyDescent="0.3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88</v>
      </c>
      <c r="L170" s="63"/>
    </row>
    <row r="171" spans="1:12" ht="14.4" x14ac:dyDescent="0.3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4.4" x14ac:dyDescent="0.3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4.4" x14ac:dyDescent="0.3">
      <c r="A173" s="23"/>
      <c r="B173" s="15"/>
      <c r="C173" s="11"/>
      <c r="D173" s="6"/>
      <c r="E173" s="56" t="s">
        <v>127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32.83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99" t="s">
        <v>4</v>
      </c>
      <c r="D176" s="100"/>
      <c r="E176" s="31"/>
      <c r="F176" s="32">
        <f>F165+F175</f>
        <v>1290</v>
      </c>
      <c r="G176" s="32">
        <f t="shared" ref="G176" si="82">G165+G175</f>
        <v>49.14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117</v>
      </c>
      <c r="L177" s="71"/>
    </row>
    <row r="178" spans="1:12" ht="14.4" x14ac:dyDescent="0.3">
      <c r="A178" s="23"/>
      <c r="B178" s="15"/>
      <c r="C178" s="11"/>
      <c r="D178" s="5" t="s">
        <v>21</v>
      </c>
      <c r="E178" s="53" t="s">
        <v>52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87</v>
      </c>
      <c r="L178" s="63"/>
    </row>
    <row r="179" spans="1:12" ht="14.4" x14ac:dyDescent="0.3">
      <c r="A179" s="23"/>
      <c r="B179" s="15"/>
      <c r="C179" s="11"/>
      <c r="D179" s="7" t="s">
        <v>22</v>
      </c>
      <c r="E179" s="56" t="s">
        <v>53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102</v>
      </c>
      <c r="L179" s="63"/>
    </row>
    <row r="180" spans="1:12" ht="14.4" x14ac:dyDescent="0.3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4.4" x14ac:dyDescent="0.3">
      <c r="A181" s="23"/>
      <c r="B181" s="15"/>
      <c r="C181" s="11"/>
      <c r="D181" s="7" t="s">
        <v>23</v>
      </c>
      <c r="E181" s="56" t="s">
        <v>129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67"/>
      <c r="L181" s="63"/>
    </row>
    <row r="182" spans="1:12" ht="14.4" x14ac:dyDescent="0.3">
      <c r="A182" s="23"/>
      <c r="B182" s="15"/>
      <c r="C182" s="11"/>
      <c r="D182" s="6"/>
      <c r="E182" s="53"/>
      <c r="F182" s="84"/>
      <c r="G182" s="74"/>
      <c r="H182" s="74"/>
      <c r="I182" s="74"/>
      <c r="J182" s="74"/>
      <c r="K182" s="67"/>
      <c r="L182" s="63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90"/>
      <c r="G185" s="61"/>
      <c r="H185" s="61"/>
      <c r="I185" s="61"/>
      <c r="J185" s="61"/>
      <c r="K185" s="67"/>
      <c r="L185" s="63"/>
    </row>
    <row r="186" spans="1:12" ht="14.4" x14ac:dyDescent="0.3">
      <c r="A186" s="23"/>
      <c r="B186" s="15"/>
      <c r="C186" s="11"/>
      <c r="D186" s="7" t="s">
        <v>27</v>
      </c>
      <c r="E186" s="53" t="s">
        <v>140</v>
      </c>
      <c r="F186" s="60">
        <v>200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141</v>
      </c>
      <c r="L186" s="63"/>
    </row>
    <row r="187" spans="1:12" ht="14.4" x14ac:dyDescent="0.3">
      <c r="A187" s="23"/>
      <c r="B187" s="15"/>
      <c r="C187" s="11"/>
      <c r="D187" s="7" t="s">
        <v>28</v>
      </c>
      <c r="E187" s="53" t="s">
        <v>66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86</v>
      </c>
      <c r="L187" s="63"/>
    </row>
    <row r="188" spans="1:12" ht="14.4" x14ac:dyDescent="0.3">
      <c r="A188" s="23"/>
      <c r="B188" s="15"/>
      <c r="C188" s="11"/>
      <c r="D188" s="7" t="s">
        <v>29</v>
      </c>
      <c r="E188" s="53" t="s">
        <v>142</v>
      </c>
      <c r="F188" s="76">
        <v>150</v>
      </c>
      <c r="G188" s="61">
        <v>6.5</v>
      </c>
      <c r="H188" s="61">
        <v>6.56</v>
      </c>
      <c r="I188" s="61">
        <v>35.56</v>
      </c>
      <c r="J188" s="61">
        <v>195.12</v>
      </c>
      <c r="K188" s="62" t="s">
        <v>143</v>
      </c>
      <c r="L188" s="63"/>
    </row>
    <row r="189" spans="1:12" ht="14.4" x14ac:dyDescent="0.3">
      <c r="A189" s="23"/>
      <c r="B189" s="15"/>
      <c r="C189" s="11"/>
      <c r="D189" s="7" t="s">
        <v>30</v>
      </c>
      <c r="E189" s="53" t="s">
        <v>131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4.4" x14ac:dyDescent="0.3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4.4" x14ac:dyDescent="0.3">
      <c r="A191" s="23"/>
      <c r="B191" s="15"/>
      <c r="C191" s="11"/>
      <c r="D191" s="7" t="s">
        <v>23</v>
      </c>
      <c r="E191" s="53" t="s">
        <v>41</v>
      </c>
      <c r="F191" s="60">
        <v>25</v>
      </c>
      <c r="G191" s="61">
        <v>1.65</v>
      </c>
      <c r="H191" s="61">
        <v>0.3</v>
      </c>
      <c r="I191" s="61">
        <v>8.35</v>
      </c>
      <c r="J191" s="61">
        <v>48.344999999999999</v>
      </c>
      <c r="K191" s="67"/>
      <c r="L191" s="63"/>
    </row>
    <row r="192" spans="1:12" ht="14.4" x14ac:dyDescent="0.3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31</v>
      </c>
      <c r="E194" s="9"/>
      <c r="F194" s="19">
        <f>SUM(F185:F193)</f>
        <v>700</v>
      </c>
      <c r="G194" s="19">
        <f t="shared" ref="G194:J194" si="88">SUM(G185:G193)</f>
        <v>25.869999999999997</v>
      </c>
      <c r="H194" s="19">
        <f t="shared" si="88"/>
        <v>23.58</v>
      </c>
      <c r="I194" s="19">
        <f t="shared" si="88"/>
        <v>113.78999999999999</v>
      </c>
      <c r="J194" s="19">
        <f t="shared" si="88"/>
        <v>775.82500000000005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99" t="s">
        <v>4</v>
      </c>
      <c r="D195" s="100"/>
      <c r="E195" s="31"/>
      <c r="F195" s="32">
        <f>F184+F194</f>
        <v>1205</v>
      </c>
      <c r="G195" s="32">
        <f t="shared" ref="G195" si="90">G184+G194</f>
        <v>43.459999999999994</v>
      </c>
      <c r="H195" s="32">
        <f t="shared" ref="H195" si="91">H184+H194</f>
        <v>44.23</v>
      </c>
      <c r="I195" s="32">
        <f t="shared" ref="I195" si="92">I184+I194</f>
        <v>181.52999999999997</v>
      </c>
      <c r="J195" s="32">
        <f t="shared" ref="J195:L195" si="93">J184+J194</f>
        <v>1308.335</v>
      </c>
      <c r="K195" s="32"/>
      <c r="L195" s="32">
        <f t="shared" si="93"/>
        <v>0</v>
      </c>
    </row>
    <row r="196" spans="1:12" x14ac:dyDescent="0.25">
      <c r="A196" s="27"/>
      <c r="B196" s="28"/>
      <c r="C196" s="101" t="s">
        <v>5</v>
      </c>
      <c r="D196" s="101"/>
      <c r="E196" s="101"/>
      <c r="F196" s="91">
        <f>(F24+F43+F62+F81+F100+F119+F138+F157+F176+F195)/(IF(F24=0,0,1)+IF(F43=0,0,1)+IF(F62=0,0,1)+IF(F81=0,0,1)+IF(F100=0,0,1)+IF(F119=0,0,1)+IF(F138=0,0,1)+IF(F157=0,0,1)+IF(F176=0,0,1)+IF(F195=0,0,1))</f>
        <v>1298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43.800999999999995</v>
      </c>
      <c r="H196" s="34">
        <f t="shared" si="94"/>
        <v>44.216000000000008</v>
      </c>
      <c r="I196" s="34">
        <f t="shared" si="94"/>
        <v>188.53300000000002</v>
      </c>
      <c r="J196" s="34">
        <f t="shared" si="94"/>
        <v>1289.7184964721951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 salifova</cp:lastModifiedBy>
  <cp:lastPrinted>2025-01-10T09:32:31Z</cp:lastPrinted>
  <dcterms:created xsi:type="dcterms:W3CDTF">2022-05-16T14:23:56Z</dcterms:created>
  <dcterms:modified xsi:type="dcterms:W3CDTF">2026-01-11T10:54:34Z</dcterms:modified>
</cp:coreProperties>
</file>